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EIJI.M\Desktop\"/>
    </mc:Choice>
  </mc:AlternateContent>
  <xr:revisionPtr revIDLastSave="0" documentId="13_ncr:1_{EF04AAAC-1478-45A1-A3CE-1F36F0F5BB57}" xr6:coauthVersionLast="45" xr6:coauthVersionMax="45" xr10:uidLastSave="{00000000-0000-0000-0000-000000000000}"/>
  <bookViews>
    <workbookView xWindow="-113" yWindow="-113" windowWidth="24267" windowHeight="13148" xr2:uid="{00000000-000D-0000-FFFF-FFFF00000000}"/>
  </bookViews>
  <sheets>
    <sheet name="TOMEI Valve Timing Diagram" sheetId="1" r:id="rId1"/>
  </sheets>
  <definedNames>
    <definedName name="_xlnm.Print_Area" localSheetId="0">'TOMEI Valve Timing Diagram'!$A$1:$F$54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1" i="1" l="1"/>
  <c r="B14" i="1" s="1"/>
  <c r="M87" i="1"/>
  <c r="M89" i="1" s="1"/>
  <c r="B15" i="1" s="1"/>
  <c r="N86" i="1"/>
  <c r="C15" i="1" s="1"/>
  <c r="N90" i="1"/>
  <c r="N88" i="1" s="1"/>
  <c r="C14" i="1" s="1"/>
  <c r="N89" i="1"/>
  <c r="M88" i="1" l="1"/>
  <c r="M90" i="1"/>
  <c r="M92" i="1" s="1"/>
  <c r="B16" i="1"/>
  <c r="N87" i="1"/>
  <c r="N92" i="1" s="1"/>
</calcChain>
</file>

<file path=xl/sharedStrings.xml><?xml version="1.0" encoding="utf-8"?>
<sst xmlns="http://schemas.openxmlformats.org/spreadsheetml/2006/main" count="33" uniqueCount="24">
  <si>
    <t>TOMEI CAMSHAFT  VALVE TIMING DIAGRAM</t>
  </si>
  <si>
    <t>IN</t>
  </si>
  <si>
    <t>EX</t>
  </si>
  <si>
    <t>VALVE TIMING CENTER LINE</t>
  </si>
  <si>
    <t>CONTENTS</t>
  </si>
  <si>
    <t>CAMSHAFT DURATION</t>
  </si>
  <si>
    <t>VALVE CLOSE TIMING (IN-ABDC EX-ATDC)</t>
  </si>
  <si>
    <t>VALVE OPENING TIMING (IN-BTDC  EX-BBDC)</t>
  </si>
  <si>
    <t>CAM ANGLE OVERLAP AMOUNT</t>
  </si>
  <si>
    <t>Enter the Cams Duration here</t>
  </si>
  <si>
    <t xml:space="preserve">Enter the Camshafts Centerline </t>
  </si>
  <si>
    <t>Automatically Calculated</t>
  </si>
  <si>
    <t>Simply enter the center cam angle figure and the opening and closing angles of the cam will be automatically displayed below with the overlap amount as well. Please use when selecting for guidance in valve timing adjustments.</t>
  </si>
  <si>
    <t>GRAPH FORMULA</t>
  </si>
  <si>
    <t>After TDC</t>
  </si>
  <si>
    <t>Before Center Angle</t>
  </si>
  <si>
    <t>Before BDC</t>
  </si>
  <si>
    <t>After BDC</t>
  </si>
  <si>
    <t>Before TDC</t>
  </si>
  <si>
    <t>REST</t>
  </si>
  <si>
    <r>
      <rPr>
        <sz val="10"/>
        <rFont val="Arial"/>
        <family val="2"/>
      </rPr>
      <t>　</t>
    </r>
  </si>
  <si>
    <r>
      <rPr>
        <sz val="10"/>
        <rFont val="Arial"/>
        <family val="2"/>
      </rPr>
      <t>←</t>
    </r>
    <r>
      <rPr>
        <sz val="10"/>
        <rFont val="Calibri"/>
        <family val="2"/>
      </rPr>
      <t xml:space="preserve"> STABLE IDLING  </t>
    </r>
    <r>
      <rPr>
        <sz val="10"/>
        <rFont val="Arial"/>
        <family val="2"/>
      </rPr>
      <t>　　　　　　　　　　　　　　　　　　　　　　　　　　　　　</t>
    </r>
    <r>
      <rPr>
        <sz val="10"/>
        <rFont val="Calibri"/>
        <family val="2"/>
      </rPr>
      <t xml:space="preserve">UNSTABLE IDLING </t>
    </r>
    <r>
      <rPr>
        <sz val="10"/>
        <rFont val="Arial"/>
        <family val="2"/>
      </rPr>
      <t>→</t>
    </r>
  </si>
  <si>
    <t>Engine:</t>
    <phoneticPr fontId="1"/>
  </si>
  <si>
    <t>Enter the Engine Name For Print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</si>
</sst>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Arial"/>
      <family val="2"/>
    </font>
    <font>
      <sz val="10"/>
      <name val="Calibri"/>
      <family val="2"/>
    </font>
    <font>
      <sz val="10"/>
      <color indexed="55"/>
      <name val="Calibri"/>
      <family val="2"/>
    </font>
    <font>
      <b/>
      <sz val="10"/>
      <name val="Calibri"/>
      <family val="2"/>
    </font>
    <font>
      <sz val="10"/>
      <color theme="1"/>
      <name val="Calibri"/>
      <family val="2"/>
    </font>
  </fonts>
  <fills count="7">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indexed="15"/>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4">
    <xf numFmtId="0" fontId="0" fillId="0" borderId="0" xfId="0">
      <alignment vertical="center"/>
    </xf>
    <xf numFmtId="0" fontId="4" fillId="0" borderId="0" xfId="0" applyFont="1" applyFill="1" applyAlignment="1">
      <alignment horizontal="left" vertical="center" wrapText="1"/>
    </xf>
    <xf numFmtId="0" fontId="4" fillId="0" borderId="0" xfId="0" applyFont="1" applyFill="1" applyBorder="1">
      <alignment vertical="center"/>
    </xf>
    <xf numFmtId="0" fontId="4" fillId="2" borderId="1" xfId="0" applyFont="1" applyFill="1" applyBorder="1" applyAlignment="1">
      <alignment horizontal="center" vertical="center"/>
    </xf>
    <xf numFmtId="0" fontId="4" fillId="0" borderId="0" xfId="0" applyFont="1" applyFill="1" applyBorder="1" applyAlignment="1">
      <alignment horizontal="left" vertical="center"/>
    </xf>
    <xf numFmtId="0" fontId="4" fillId="2" borderId="1" xfId="0" applyFont="1" applyFill="1" applyBorder="1">
      <alignment vertical="center"/>
    </xf>
    <xf numFmtId="0" fontId="4" fillId="3"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2" borderId="1" xfId="0" applyFont="1" applyFill="1" applyBorder="1" applyAlignment="1">
      <alignment horizontal="left" vertical="center"/>
    </xf>
    <xf numFmtId="0" fontId="4" fillId="0" borderId="0" xfId="0" applyFont="1">
      <alignment vertical="center"/>
    </xf>
    <xf numFmtId="0" fontId="4" fillId="0" borderId="2"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right" vertical="center" wrapText="1"/>
    </xf>
    <xf numFmtId="0" fontId="4" fillId="0" borderId="0" xfId="0" applyFont="1" applyAlignment="1">
      <alignment horizontal="center" vertical="center"/>
    </xf>
    <xf numFmtId="9" fontId="4" fillId="6" borderId="0" xfId="0" applyNumberFormat="1" applyFont="1" applyFill="1" applyAlignment="1">
      <alignment horizontal="left" vertical="center" wrapText="1"/>
    </xf>
    <xf numFmtId="0" fontId="7" fillId="0" borderId="0" xfId="1" applyFont="1" applyFill="1" applyAlignment="1" applyProtection="1">
      <alignment horizontal="left" vertical="center" wrapText="1"/>
      <protection locked="0"/>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left"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Alignment="1">
      <alignment horizontal="center" vertical="center"/>
    </xf>
    <xf numFmtId="0" fontId="4" fillId="3" borderId="0" xfId="0" applyFont="1" applyFill="1" applyBorder="1" applyAlignment="1">
      <alignment horizontal="left" vertical="center"/>
    </xf>
    <xf numFmtId="0" fontId="4" fillId="4" borderId="0" xfId="0" applyFont="1" applyFill="1" applyBorder="1" applyAlignment="1">
      <alignment horizontal="left" vertical="center"/>
    </xf>
    <xf numFmtId="0" fontId="4" fillId="5" borderId="0" xfId="0" applyFont="1" applyFill="1" applyAlignment="1">
      <alignment horizontal="left" vertical="center" wrapText="1"/>
    </xf>
    <xf numFmtId="0" fontId="5" fillId="0" borderId="0" xfId="1" applyFont="1" applyFill="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76637669885704"/>
          <c:y val="8.5486484688104589E-2"/>
          <c:w val="0.69785432142778014"/>
          <c:h val="0.83067055876177098"/>
        </c:manualLayout>
      </c:layout>
      <c:doughnutChart>
        <c:varyColors val="1"/>
        <c:ser>
          <c:idx val="0"/>
          <c:order val="0"/>
          <c:spPr>
            <a:solidFill>
              <a:srgbClr val="9999FF"/>
            </a:solidFill>
            <a:ln w="12700">
              <a:solidFill>
                <a:srgbClr val="000000"/>
              </a:solidFill>
              <a:prstDash val="solid"/>
            </a:ln>
          </c:spPr>
          <c:dPt>
            <c:idx val="0"/>
            <c:bubble3D val="0"/>
            <c:spPr>
              <a:solidFill>
                <a:srgbClr val="FF0000"/>
              </a:solidFill>
              <a:ln w="25400">
                <a:noFill/>
              </a:ln>
            </c:spPr>
            <c:extLst>
              <c:ext xmlns:c16="http://schemas.microsoft.com/office/drawing/2014/chart" uri="{C3380CC4-5D6E-409C-BE32-E72D297353CC}">
                <c16:uniqueId val="{00000000-77FA-4625-8699-60ED9676332C}"/>
              </c:ext>
            </c:extLst>
          </c:dPt>
          <c:dPt>
            <c:idx val="1"/>
            <c:bubble3D val="0"/>
            <c:spPr>
              <a:solidFill>
                <a:srgbClr val="FF0000"/>
              </a:solidFill>
              <a:ln w="25400">
                <a:noFill/>
              </a:ln>
            </c:spPr>
            <c:extLst>
              <c:ext xmlns:c16="http://schemas.microsoft.com/office/drawing/2014/chart" uri="{C3380CC4-5D6E-409C-BE32-E72D297353CC}">
                <c16:uniqueId val="{00000001-77FA-4625-8699-60ED9676332C}"/>
              </c:ext>
            </c:extLst>
          </c:dPt>
          <c:dPt>
            <c:idx val="2"/>
            <c:bubble3D val="0"/>
            <c:spPr>
              <a:solidFill>
                <a:srgbClr val="FF0000"/>
              </a:solidFill>
              <a:ln w="25400">
                <a:noFill/>
              </a:ln>
            </c:spPr>
            <c:extLst>
              <c:ext xmlns:c16="http://schemas.microsoft.com/office/drawing/2014/chart" uri="{C3380CC4-5D6E-409C-BE32-E72D297353CC}">
                <c16:uniqueId val="{00000002-77FA-4625-8699-60ED9676332C}"/>
              </c:ext>
            </c:extLst>
          </c:dPt>
          <c:dPt>
            <c:idx val="3"/>
            <c:bubble3D val="0"/>
            <c:spPr>
              <a:solidFill>
                <a:srgbClr val="FF0000"/>
              </a:solidFill>
              <a:ln w="25400">
                <a:noFill/>
              </a:ln>
            </c:spPr>
            <c:extLst>
              <c:ext xmlns:c16="http://schemas.microsoft.com/office/drawing/2014/chart" uri="{C3380CC4-5D6E-409C-BE32-E72D297353CC}">
                <c16:uniqueId val="{00000003-77FA-4625-8699-60ED9676332C}"/>
              </c:ext>
            </c:extLst>
          </c:dPt>
          <c:dPt>
            <c:idx val="4"/>
            <c:bubble3D val="0"/>
            <c:spPr>
              <a:solidFill>
                <a:srgbClr val="C0C0C0"/>
              </a:solidFill>
              <a:ln w="25400">
                <a:noFill/>
              </a:ln>
            </c:spPr>
            <c:extLst>
              <c:ext xmlns:c16="http://schemas.microsoft.com/office/drawing/2014/chart" uri="{C3380CC4-5D6E-409C-BE32-E72D297353CC}">
                <c16:uniqueId val="{00000004-77FA-4625-8699-60ED9676332C}"/>
              </c:ext>
            </c:extLst>
          </c:dPt>
          <c:dPt>
            <c:idx val="5"/>
            <c:bubble3D val="0"/>
            <c:spPr>
              <a:solidFill>
                <a:srgbClr val="FF0000"/>
              </a:solidFill>
              <a:ln w="25400">
                <a:noFill/>
              </a:ln>
            </c:spPr>
            <c:extLst>
              <c:ext xmlns:c16="http://schemas.microsoft.com/office/drawing/2014/chart" uri="{C3380CC4-5D6E-409C-BE32-E72D297353CC}">
                <c16:uniqueId val="{00000005-77FA-4625-8699-60ED9676332C}"/>
              </c:ext>
            </c:extLst>
          </c:dPt>
          <c:val>
            <c:numRef>
              <c:f>'TOMEI Valve Timing Diagram'!$M$86:$M$91</c:f>
              <c:numCache>
                <c:formatCode>General</c:formatCode>
                <c:ptCount val="6"/>
                <c:pt idx="0">
                  <c:v>90</c:v>
                </c:pt>
                <c:pt idx="1">
                  <c:v>20</c:v>
                </c:pt>
                <c:pt idx="2">
                  <c:v>70</c:v>
                </c:pt>
                <c:pt idx="3">
                  <c:v>58</c:v>
                </c:pt>
                <c:pt idx="4">
                  <c:v>104</c:v>
                </c:pt>
                <c:pt idx="5">
                  <c:v>18</c:v>
                </c:pt>
              </c:numCache>
            </c:numRef>
          </c:val>
          <c:extLst>
            <c:ext xmlns:c16="http://schemas.microsoft.com/office/drawing/2014/chart" uri="{C3380CC4-5D6E-409C-BE32-E72D297353CC}">
              <c16:uniqueId val="{00000006-77FA-4625-8699-60ED9676332C}"/>
            </c:ext>
          </c:extLst>
        </c:ser>
        <c:ser>
          <c:idx val="1"/>
          <c:order val="1"/>
          <c:tx>
            <c:v>ex</c:v>
          </c:tx>
          <c:spPr>
            <a:solidFill>
              <a:srgbClr val="993366"/>
            </a:solidFill>
            <a:ln w="12700">
              <a:solidFill>
                <a:srgbClr val="000000"/>
              </a:solidFill>
              <a:prstDash val="solid"/>
            </a:ln>
          </c:spPr>
          <c:dPt>
            <c:idx val="0"/>
            <c:bubble3D val="0"/>
            <c:spPr>
              <a:solidFill>
                <a:srgbClr val="0000FF"/>
              </a:solidFill>
              <a:ln w="25400">
                <a:noFill/>
              </a:ln>
            </c:spPr>
            <c:extLst>
              <c:ext xmlns:c16="http://schemas.microsoft.com/office/drawing/2014/chart" uri="{C3380CC4-5D6E-409C-BE32-E72D297353CC}">
                <c16:uniqueId val="{00000007-77FA-4625-8699-60ED9676332C}"/>
              </c:ext>
            </c:extLst>
          </c:dPt>
          <c:dPt>
            <c:idx val="1"/>
            <c:bubble3D val="0"/>
            <c:spPr>
              <a:solidFill>
                <a:srgbClr val="C0C0C0"/>
              </a:solidFill>
              <a:ln w="25400">
                <a:noFill/>
              </a:ln>
            </c:spPr>
            <c:extLst>
              <c:ext xmlns:c16="http://schemas.microsoft.com/office/drawing/2014/chart" uri="{C3380CC4-5D6E-409C-BE32-E72D297353CC}">
                <c16:uniqueId val="{00000008-77FA-4625-8699-60ED9676332C}"/>
              </c:ext>
            </c:extLst>
          </c:dPt>
          <c:dPt>
            <c:idx val="2"/>
            <c:bubble3D val="0"/>
            <c:spPr>
              <a:solidFill>
                <a:srgbClr val="0000FF"/>
              </a:solidFill>
              <a:ln w="25400">
                <a:noFill/>
              </a:ln>
            </c:spPr>
            <c:extLst>
              <c:ext xmlns:c16="http://schemas.microsoft.com/office/drawing/2014/chart" uri="{C3380CC4-5D6E-409C-BE32-E72D297353CC}">
                <c16:uniqueId val="{00000009-77FA-4625-8699-60ED9676332C}"/>
              </c:ext>
            </c:extLst>
          </c:dPt>
          <c:dPt>
            <c:idx val="3"/>
            <c:bubble3D val="0"/>
            <c:spPr>
              <a:solidFill>
                <a:srgbClr val="0000FF"/>
              </a:solidFill>
              <a:ln w="25400">
                <a:noFill/>
              </a:ln>
            </c:spPr>
            <c:extLst>
              <c:ext xmlns:c16="http://schemas.microsoft.com/office/drawing/2014/chart" uri="{C3380CC4-5D6E-409C-BE32-E72D297353CC}">
                <c16:uniqueId val="{0000000A-77FA-4625-8699-60ED9676332C}"/>
              </c:ext>
            </c:extLst>
          </c:dPt>
          <c:dPt>
            <c:idx val="4"/>
            <c:bubble3D val="0"/>
            <c:spPr>
              <a:solidFill>
                <a:srgbClr val="0000FF"/>
              </a:solidFill>
              <a:ln w="25400">
                <a:noFill/>
              </a:ln>
            </c:spPr>
            <c:extLst>
              <c:ext xmlns:c16="http://schemas.microsoft.com/office/drawing/2014/chart" uri="{C3380CC4-5D6E-409C-BE32-E72D297353CC}">
                <c16:uniqueId val="{0000000B-77FA-4625-8699-60ED9676332C}"/>
              </c:ext>
            </c:extLst>
          </c:dPt>
          <c:dPt>
            <c:idx val="5"/>
            <c:bubble3D val="0"/>
            <c:spPr>
              <a:solidFill>
                <a:srgbClr val="0000FF"/>
              </a:solidFill>
              <a:ln w="25400">
                <a:noFill/>
              </a:ln>
            </c:spPr>
            <c:extLst>
              <c:ext xmlns:c16="http://schemas.microsoft.com/office/drawing/2014/chart" uri="{C3380CC4-5D6E-409C-BE32-E72D297353CC}">
                <c16:uniqueId val="{0000000C-77FA-4625-8699-60ED9676332C}"/>
              </c:ext>
            </c:extLst>
          </c:dPt>
          <c:val>
            <c:numRef>
              <c:f>'TOMEI Valve Timing Diagram'!$N$86:$N$91</c:f>
              <c:numCache>
                <c:formatCode>General</c:formatCode>
                <c:ptCount val="6"/>
                <c:pt idx="0">
                  <c:v>13</c:v>
                </c:pt>
                <c:pt idx="1">
                  <c:v>104</c:v>
                </c:pt>
                <c:pt idx="2">
                  <c:v>63</c:v>
                </c:pt>
                <c:pt idx="3">
                  <c:v>65</c:v>
                </c:pt>
                <c:pt idx="4">
                  <c:v>25</c:v>
                </c:pt>
                <c:pt idx="5">
                  <c:v>90</c:v>
                </c:pt>
              </c:numCache>
            </c:numRef>
          </c:val>
          <c:extLst>
            <c:ext xmlns:c16="http://schemas.microsoft.com/office/drawing/2014/chart" uri="{C3380CC4-5D6E-409C-BE32-E72D297353CC}">
              <c16:uniqueId val="{0000000D-77FA-4625-8699-60ED9676332C}"/>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zero"/>
    <c:showDLblsOverMax val="0"/>
  </c:chart>
  <c:spPr>
    <a:solidFill>
      <a:srgbClr val="FFFFFF"/>
    </a:solid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0" i="0" u="none" strike="noStrike" baseline="0">
                <a:solidFill>
                  <a:srgbClr val="000000"/>
                </a:solidFill>
                <a:latin typeface="Calibri" panose="020F0502020204030204" pitchFamily="34" charset="0"/>
                <a:ea typeface="Arial"/>
                <a:cs typeface="Arial"/>
              </a:defRPr>
            </a:pPr>
            <a:r>
              <a:rPr lang="en-US" altLang="ja-JP" sz="1000" baseline="0">
                <a:latin typeface="Calibri" panose="020F0502020204030204" pitchFamily="34" charset="0"/>
              </a:rPr>
              <a:t>OVERLAP LEVEL</a:t>
            </a:r>
          </a:p>
        </c:rich>
      </c:tx>
      <c:layout>
        <c:manualLayout>
          <c:xMode val="edge"/>
          <c:yMode val="edge"/>
          <c:x val="0.42344932453365441"/>
          <c:y val="6.2071463221130878E-2"/>
        </c:manualLayout>
      </c:layout>
      <c:overlay val="0"/>
      <c:spPr>
        <a:noFill/>
        <a:ln w="25400">
          <a:noFill/>
        </a:ln>
      </c:spPr>
    </c:title>
    <c:autoTitleDeleted val="0"/>
    <c:plotArea>
      <c:layout>
        <c:manualLayout>
          <c:layoutTarget val="inner"/>
          <c:xMode val="edge"/>
          <c:yMode val="edge"/>
          <c:x val="4.1279645348138959E-2"/>
          <c:y val="0.31725483188728931"/>
          <c:w val="0.91880500936180265"/>
          <c:h val="0.35173905274460343"/>
        </c:manualLayout>
      </c:layout>
      <c:barChart>
        <c:barDir val="bar"/>
        <c:grouping val="clustered"/>
        <c:varyColors val="0"/>
        <c:ser>
          <c:idx val="0"/>
          <c:order val="0"/>
          <c:tx>
            <c:v>オーバーラップレベル</c:v>
          </c:tx>
          <c:spPr>
            <a:solidFill>
              <a:srgbClr val="FF00FF"/>
            </a:solidFill>
            <a:ln w="12700">
              <a:solidFill>
                <a:srgbClr val="000000"/>
              </a:solidFill>
              <a:prstDash val="solid"/>
            </a:ln>
          </c:spPr>
          <c:invertIfNegative val="0"/>
          <c:val>
            <c:numRef>
              <c:f>'TOMEI Valve Timing Diagram'!$B$16</c:f>
              <c:numCache>
                <c:formatCode>General</c:formatCode>
                <c:ptCount val="1"/>
                <c:pt idx="0">
                  <c:v>31</c:v>
                </c:pt>
              </c:numCache>
            </c:numRef>
          </c:val>
          <c:extLst>
            <c:ext xmlns:c16="http://schemas.microsoft.com/office/drawing/2014/chart" uri="{C3380CC4-5D6E-409C-BE32-E72D297353CC}">
              <c16:uniqueId val="{00000000-81A0-41B4-AACC-6DB34EA02295}"/>
            </c:ext>
          </c:extLst>
        </c:ser>
        <c:dLbls>
          <c:showLegendKey val="0"/>
          <c:showVal val="0"/>
          <c:showCatName val="0"/>
          <c:showSerName val="0"/>
          <c:showPercent val="0"/>
          <c:showBubbleSize val="0"/>
        </c:dLbls>
        <c:gapWidth val="150"/>
        <c:axId val="313218495"/>
        <c:axId val="1"/>
      </c:barChart>
      <c:catAx>
        <c:axId val="31321849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panose="020F0502020204030204" pitchFamily="34" charset="0"/>
                <a:ea typeface="MS UI Gothic"/>
                <a:cs typeface="MS UI Gothic"/>
              </a:defRPr>
            </a:pPr>
            <a:endParaRPr lang="ja-JP"/>
          </a:p>
        </c:txPr>
        <c:crossAx val="313218495"/>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349857</xdr:colOff>
      <xdr:row>18</xdr:row>
      <xdr:rowOff>95416</xdr:rowOff>
    </xdr:from>
    <xdr:to>
      <xdr:col>5</xdr:col>
      <xdr:colOff>612250</xdr:colOff>
      <xdr:row>45</xdr:row>
      <xdr:rowOff>87464</xdr:rowOff>
    </xdr:to>
    <xdr:graphicFrame macro="">
      <xdr:nvGraphicFramePr>
        <xdr:cNvPr id="1063" name="グラフ 10">
          <a:extLst>
            <a:ext uri="{FF2B5EF4-FFF2-40B4-BE49-F238E27FC236}">
              <a16:creationId xmlns:a16="http://schemas.microsoft.com/office/drawing/2014/main" id="{75E3830F-3ACA-4302-B213-9D9D34B73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469127</xdr:colOff>
      <xdr:row>30</xdr:row>
      <xdr:rowOff>119270</xdr:rowOff>
    </xdr:from>
    <xdr:to>
      <xdr:col>2</xdr:col>
      <xdr:colOff>540689</xdr:colOff>
      <xdr:row>34</xdr:row>
      <xdr:rowOff>0</xdr:rowOff>
    </xdr:to>
    <xdr:sp macro="" textlink="">
      <xdr:nvSpPr>
        <xdr:cNvPr id="1039" name="Text Box 15">
          <a:extLst>
            <a:ext uri="{FF2B5EF4-FFF2-40B4-BE49-F238E27FC236}">
              <a16:creationId xmlns:a16="http://schemas.microsoft.com/office/drawing/2014/main" id="{1875D4C8-EC61-4D59-BB90-4BAA3D5F365C}"/>
            </a:ext>
          </a:extLst>
        </xdr:cNvPr>
        <xdr:cNvSpPr txBox="1">
          <a:spLocks noChangeArrowheads="1"/>
        </xdr:cNvSpPr>
      </xdr:nvSpPr>
      <xdr:spPr bwMode="auto">
        <a:xfrm>
          <a:off x="3347499" y="5526157"/>
          <a:ext cx="636104" cy="612250"/>
        </a:xfrm>
        <a:prstGeom prst="rect">
          <a:avLst/>
        </a:prstGeom>
        <a:solidFill>
          <a:srgbClr xmlns:mc="http://schemas.openxmlformats.org/markup-compatibility/2006" xmlns:a14="http://schemas.microsoft.com/office/drawing/2010/main" val="FF0000" mc:Ignorable="a14" a14:legacySpreadsheetColorIndex="10"/>
        </a:solidFill>
        <a:ln>
          <a:noFill/>
        </a:ln>
      </xdr:spPr>
      <xdr:txBody>
        <a:bodyPr vertOverflow="clip" wrap="square" lIns="36576" tIns="27432" rIns="36576" bIns="27432" anchor="ctr" upright="1"/>
        <a:lstStyle/>
        <a:p>
          <a:pPr algn="ctr" rtl="0">
            <a:lnSpc>
              <a:spcPts val="1000"/>
            </a:lnSpc>
            <a:defRPr sz="1000"/>
          </a:pPr>
          <a:r>
            <a:rPr lang="ja-JP" altLang="en-US" sz="1000" b="1" i="0" u="none" strike="noStrike" baseline="0">
              <a:solidFill>
                <a:srgbClr val="FFFFFF"/>
              </a:solidFill>
              <a:latin typeface="+mn-lt"/>
              <a:cs typeface="Arial"/>
            </a:rPr>
            <a:t>INTAKE CAM</a:t>
          </a:r>
        </a:p>
      </xdr:txBody>
    </xdr:sp>
    <xdr:clientData/>
  </xdr:twoCellAnchor>
  <xdr:oneCellAnchor>
    <xdr:from>
      <xdr:col>1</xdr:col>
      <xdr:colOff>310101</xdr:colOff>
      <xdr:row>18</xdr:row>
      <xdr:rowOff>151074</xdr:rowOff>
    </xdr:from>
    <xdr:ext cx="291234" cy="191101"/>
    <xdr:sp macro="" textlink="">
      <xdr:nvSpPr>
        <xdr:cNvPr id="1040" name="Text Box 16">
          <a:extLst>
            <a:ext uri="{FF2B5EF4-FFF2-40B4-BE49-F238E27FC236}">
              <a16:creationId xmlns:a16="http://schemas.microsoft.com/office/drawing/2014/main" id="{2E42075C-640D-4529-A353-88497C40ADFB}"/>
            </a:ext>
          </a:extLst>
        </xdr:cNvPr>
        <xdr:cNvSpPr txBox="1">
          <a:spLocks noChangeArrowheads="1"/>
        </xdr:cNvSpPr>
      </xdr:nvSpPr>
      <xdr:spPr bwMode="auto">
        <a:xfrm>
          <a:off x="3183930" y="3501981"/>
          <a:ext cx="291234" cy="175176"/>
        </a:xfrm>
        <a:prstGeom prst="rect">
          <a:avLst/>
        </a:prstGeom>
        <a:noFill/>
        <a:ln>
          <a:noFill/>
        </a:ln>
      </xdr:spPr>
      <xdr:txBody>
        <a:bodyPr wrap="none" lIns="27432" tIns="27432" rIns="0" bIns="0" anchor="t" upright="1">
          <a:spAutoFit/>
        </a:bodyPr>
        <a:lstStyle/>
        <a:p>
          <a:pPr algn="l" rtl="0">
            <a:defRPr sz="1000"/>
          </a:pPr>
          <a:r>
            <a:rPr lang="ja-JP" altLang="en-US" sz="1000" b="1" i="0" u="none" strike="noStrike" baseline="0">
              <a:solidFill>
                <a:srgbClr val="000000"/>
              </a:solidFill>
              <a:latin typeface="Arial"/>
              <a:cs typeface="Arial"/>
            </a:rPr>
            <a:t>TDC</a:t>
          </a:r>
        </a:p>
      </xdr:txBody>
    </xdr:sp>
    <xdr:clientData/>
  </xdr:oneCellAnchor>
  <xdr:twoCellAnchor>
    <xdr:from>
      <xdr:col>3</xdr:col>
      <xdr:colOff>15903</xdr:colOff>
      <xdr:row>14</xdr:row>
      <xdr:rowOff>111318</xdr:rowOff>
    </xdr:from>
    <xdr:to>
      <xdr:col>4</xdr:col>
      <xdr:colOff>0</xdr:colOff>
      <xdr:row>14</xdr:row>
      <xdr:rowOff>111318</xdr:rowOff>
    </xdr:to>
    <xdr:sp macro="" textlink="">
      <xdr:nvSpPr>
        <xdr:cNvPr id="1066" name="Line 21">
          <a:extLst>
            <a:ext uri="{FF2B5EF4-FFF2-40B4-BE49-F238E27FC236}">
              <a16:creationId xmlns:a16="http://schemas.microsoft.com/office/drawing/2014/main" id="{CC2BB471-A4B1-41A6-A67E-CC9D63E5A134}"/>
            </a:ext>
          </a:extLst>
        </xdr:cNvPr>
        <xdr:cNvSpPr>
          <a:spLocks noChangeShapeType="1"/>
        </xdr:cNvSpPr>
      </xdr:nvSpPr>
      <xdr:spPr bwMode="auto">
        <a:xfrm flipH="1">
          <a:off x="4023360" y="2767054"/>
          <a:ext cx="6281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15903</xdr:colOff>
      <xdr:row>11</xdr:row>
      <xdr:rowOff>87464</xdr:rowOff>
    </xdr:from>
    <xdr:to>
      <xdr:col>4</xdr:col>
      <xdr:colOff>0</xdr:colOff>
      <xdr:row>11</xdr:row>
      <xdr:rowOff>87464</xdr:rowOff>
    </xdr:to>
    <xdr:sp macro="" textlink="">
      <xdr:nvSpPr>
        <xdr:cNvPr id="1067" name="Line 22">
          <a:extLst>
            <a:ext uri="{FF2B5EF4-FFF2-40B4-BE49-F238E27FC236}">
              <a16:creationId xmlns:a16="http://schemas.microsoft.com/office/drawing/2014/main" id="{34C43612-6266-4386-B9D4-DFB9ABF3661C}"/>
            </a:ext>
          </a:extLst>
        </xdr:cNvPr>
        <xdr:cNvSpPr>
          <a:spLocks noChangeShapeType="1"/>
        </xdr:cNvSpPr>
      </xdr:nvSpPr>
      <xdr:spPr bwMode="auto">
        <a:xfrm flipH="1">
          <a:off x="4023360" y="2075290"/>
          <a:ext cx="6281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111318</xdr:rowOff>
    </xdr:from>
    <xdr:to>
      <xdr:col>3</xdr:col>
      <xdr:colOff>628153</xdr:colOff>
      <xdr:row>12</xdr:row>
      <xdr:rowOff>111318</xdr:rowOff>
    </xdr:to>
    <xdr:sp macro="" textlink="">
      <xdr:nvSpPr>
        <xdr:cNvPr id="1068" name="Line 23">
          <a:extLst>
            <a:ext uri="{FF2B5EF4-FFF2-40B4-BE49-F238E27FC236}">
              <a16:creationId xmlns:a16="http://schemas.microsoft.com/office/drawing/2014/main" id="{65B83F18-1639-455E-8C87-C64DA203CBF1}"/>
            </a:ext>
          </a:extLst>
        </xdr:cNvPr>
        <xdr:cNvSpPr>
          <a:spLocks noChangeShapeType="1"/>
        </xdr:cNvSpPr>
      </xdr:nvSpPr>
      <xdr:spPr bwMode="auto">
        <a:xfrm flipH="1">
          <a:off x="4007457" y="2321781"/>
          <a:ext cx="6281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230588</xdr:colOff>
      <xdr:row>46</xdr:row>
      <xdr:rowOff>0</xdr:rowOff>
    </xdr:from>
    <xdr:to>
      <xdr:col>5</xdr:col>
      <xdr:colOff>596348</xdr:colOff>
      <xdr:row>51</xdr:row>
      <xdr:rowOff>151075</xdr:rowOff>
    </xdr:to>
    <xdr:graphicFrame macro="">
      <xdr:nvGraphicFramePr>
        <xdr:cNvPr id="1069" name="グラフ 28">
          <a:extLst>
            <a:ext uri="{FF2B5EF4-FFF2-40B4-BE49-F238E27FC236}">
              <a16:creationId xmlns:a16="http://schemas.microsoft.com/office/drawing/2014/main" id="{4077E0DF-E9E6-4811-8405-A7BDE64B1F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119270</xdr:colOff>
      <xdr:row>0</xdr:row>
      <xdr:rowOff>71562</xdr:rowOff>
    </xdr:from>
    <xdr:to>
      <xdr:col>0</xdr:col>
      <xdr:colOff>2130950</xdr:colOff>
      <xdr:row>2</xdr:row>
      <xdr:rowOff>159026</xdr:rowOff>
    </xdr:to>
    <xdr:pic>
      <xdr:nvPicPr>
        <xdr:cNvPr id="1070" name="図 2">
          <a:extLst>
            <a:ext uri="{FF2B5EF4-FFF2-40B4-BE49-F238E27FC236}">
              <a16:creationId xmlns:a16="http://schemas.microsoft.com/office/drawing/2014/main" id="{3BA6FBEC-BD40-4EEC-A20F-6EF147501D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270" y="71562"/>
          <a:ext cx="2011680" cy="421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0.03198</cdr:x>
      <cdr:y>0.46175</cdr:y>
    </cdr:from>
    <cdr:to>
      <cdr:x>0.14043</cdr:x>
      <cdr:y>0.55786</cdr:y>
    </cdr:to>
    <cdr:sp macro="" textlink="">
      <cdr:nvSpPr>
        <cdr:cNvPr id="2050" name="Text Box 2"/>
        <cdr:cNvSpPr txBox="1">
          <a:spLocks xmlns:a="http://schemas.openxmlformats.org/drawingml/2006/main" noChangeArrowheads="1"/>
        </cdr:cNvSpPr>
      </cdr:nvSpPr>
      <cdr:spPr bwMode="auto">
        <a:xfrm xmlns:a="http://schemas.openxmlformats.org/drawingml/2006/main">
          <a:off x="186644" y="2283121"/>
          <a:ext cx="617079" cy="47454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0000FF" mc:Ignorable="a14" a14:legacySpreadsheetColorIndex="12"/>
        </a:solidFill>
        <a:ln xmlns:a="http://schemas.openxmlformats.org/drawingml/2006/main">
          <a:noFill/>
        </a:l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ja-JP" altLang="en-US" sz="1000" b="1" i="0" u="none" strike="noStrike" baseline="0">
              <a:solidFill>
                <a:srgbClr val="FFFFFF"/>
              </a:solidFill>
              <a:latin typeface="+mn-lt"/>
              <a:ea typeface="+mn-ea"/>
              <a:cs typeface="Arial"/>
            </a:rPr>
            <a:t>EXHAUST</a:t>
          </a:r>
        </a:p>
        <a:p xmlns:a="http://schemas.openxmlformats.org/drawingml/2006/main">
          <a:pPr algn="ctr" rtl="0">
            <a:defRPr sz="1000"/>
          </a:pPr>
          <a:r>
            <a:rPr lang="ja-JP" altLang="en-US" sz="1000" b="1" i="0" u="none" strike="noStrike" baseline="0">
              <a:solidFill>
                <a:srgbClr val="FFFFFF"/>
              </a:solidFill>
              <a:latin typeface="+mn-lt"/>
              <a:ea typeface="+mn-ea"/>
              <a:cs typeface="Arial"/>
            </a:rPr>
            <a:t>CAM</a:t>
          </a:r>
        </a:p>
      </cdr:txBody>
    </cdr:sp>
  </cdr:relSizeAnchor>
  <cdr:relSizeAnchor xmlns:cdr="http://schemas.openxmlformats.org/drawingml/2006/chartDrawing">
    <cdr:from>
      <cdr:x>0.48106</cdr:x>
      <cdr:y>0.94376</cdr:y>
    </cdr:from>
    <cdr:to>
      <cdr:x>0.53312</cdr:x>
      <cdr:y>0.98342</cdr:y>
    </cdr:to>
    <cdr:sp macro="" textlink="">
      <cdr:nvSpPr>
        <cdr:cNvPr id="2051" name="Text Box 3"/>
        <cdr:cNvSpPr txBox="1">
          <a:spLocks xmlns:a="http://schemas.openxmlformats.org/drawingml/2006/main" noChangeArrowheads="1"/>
        </cdr:cNvSpPr>
      </cdr:nvSpPr>
      <cdr:spPr bwMode="auto">
        <a:xfrm xmlns:a="http://schemas.openxmlformats.org/drawingml/2006/main">
          <a:off x="2822906" y="4251729"/>
          <a:ext cx="305468" cy="1751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ja-JP" altLang="en-US" sz="1000" b="1" i="0" u="none" strike="noStrike" baseline="0">
              <a:solidFill>
                <a:srgbClr val="000000"/>
              </a:solidFill>
              <a:latin typeface="Arial"/>
              <a:cs typeface="Arial"/>
            </a:rPr>
            <a:t>BDC</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O92"/>
  <sheetViews>
    <sheetView showGridLines="0" tabSelected="1" view="pageBreakPreview" zoomScaleNormal="100" zoomScaleSheetLayoutView="100" workbookViewId="0">
      <selection activeCell="L15" sqref="L15"/>
    </sheetView>
  </sheetViews>
  <sheetFormatPr defaultColWidth="9" defaultRowHeight="13.15" x14ac:dyDescent="0.2"/>
  <cols>
    <col min="1" max="1" width="40.21875" style="9" customWidth="1"/>
    <col min="2" max="3" width="7.88671875" style="9" customWidth="1"/>
    <col min="4" max="4" width="9" style="9"/>
    <col min="5" max="6" width="13.33203125" style="9" customWidth="1"/>
    <col min="7" max="16384" width="9" style="9"/>
  </cols>
  <sheetData>
    <row r="4" spans="1:6" x14ac:dyDescent="0.2">
      <c r="A4" s="29" t="s">
        <v>0</v>
      </c>
      <c r="B4" s="29"/>
      <c r="C4" s="29"/>
      <c r="D4" s="29"/>
      <c r="E4" s="29"/>
      <c r="F4" s="29"/>
    </row>
    <row r="5" spans="1:6" x14ac:dyDescent="0.2">
      <c r="A5" s="29"/>
      <c r="B5" s="29"/>
      <c r="C5" s="29"/>
      <c r="D5" s="29"/>
      <c r="E5" s="29"/>
      <c r="F5" s="29"/>
    </row>
    <row r="6" spans="1:6" x14ac:dyDescent="0.2">
      <c r="A6" s="32" t="s">
        <v>12</v>
      </c>
      <c r="B6" s="32"/>
      <c r="C6" s="32"/>
      <c r="D6" s="32"/>
      <c r="E6" s="32"/>
      <c r="F6" s="32"/>
    </row>
    <row r="7" spans="1:6" x14ac:dyDescent="0.2">
      <c r="A7" s="32"/>
      <c r="B7" s="32"/>
      <c r="C7" s="32"/>
      <c r="D7" s="32"/>
      <c r="E7" s="32"/>
      <c r="F7" s="32"/>
    </row>
    <row r="8" spans="1:6" x14ac:dyDescent="0.2">
      <c r="A8" s="1"/>
      <c r="B8" s="1"/>
      <c r="C8" s="33"/>
      <c r="D8" s="33"/>
      <c r="E8" s="33"/>
      <c r="F8" s="33"/>
    </row>
    <row r="9" spans="1:6" ht="13.8" customHeight="1" x14ac:dyDescent="0.2">
      <c r="A9" s="15" t="s">
        <v>22</v>
      </c>
      <c r="B9" s="17"/>
      <c r="C9" s="17"/>
      <c r="D9" s="17"/>
      <c r="E9" s="18" t="s">
        <v>23</v>
      </c>
      <c r="F9" s="18"/>
    </row>
    <row r="10" spans="1:6" x14ac:dyDescent="0.2">
      <c r="A10" s="2"/>
      <c r="B10" s="2"/>
      <c r="C10" s="2"/>
      <c r="D10" s="2"/>
      <c r="E10" s="2"/>
      <c r="F10" s="2"/>
    </row>
    <row r="11" spans="1:6" x14ac:dyDescent="0.2">
      <c r="A11" s="3" t="s">
        <v>4</v>
      </c>
      <c r="B11" s="3" t="s">
        <v>1</v>
      </c>
      <c r="C11" s="3" t="s">
        <v>2</v>
      </c>
      <c r="D11" s="2"/>
      <c r="E11" s="4" t="s">
        <v>20</v>
      </c>
      <c r="F11" s="4"/>
    </row>
    <row r="12" spans="1:6" x14ac:dyDescent="0.2">
      <c r="A12" s="5" t="s">
        <v>5</v>
      </c>
      <c r="B12" s="6">
        <v>256</v>
      </c>
      <c r="C12" s="6">
        <v>256</v>
      </c>
      <c r="D12" s="2"/>
      <c r="E12" s="30" t="s">
        <v>9</v>
      </c>
      <c r="F12" s="30"/>
    </row>
    <row r="13" spans="1:6" x14ac:dyDescent="0.2">
      <c r="A13" s="5" t="s">
        <v>3</v>
      </c>
      <c r="B13" s="7">
        <v>110</v>
      </c>
      <c r="C13" s="7">
        <v>115</v>
      </c>
      <c r="D13" s="2"/>
      <c r="E13" s="31" t="s">
        <v>10</v>
      </c>
      <c r="F13" s="31"/>
    </row>
    <row r="14" spans="1:6" x14ac:dyDescent="0.2">
      <c r="A14" s="8" t="s">
        <v>7</v>
      </c>
      <c r="B14" s="3">
        <f>M91</f>
        <v>18</v>
      </c>
      <c r="C14" s="3">
        <f>N88</f>
        <v>63</v>
      </c>
      <c r="D14" s="22"/>
      <c r="E14" s="21" t="s">
        <v>11</v>
      </c>
      <c r="F14" s="21"/>
    </row>
    <row r="15" spans="1:6" x14ac:dyDescent="0.2">
      <c r="A15" s="8" t="s">
        <v>6</v>
      </c>
      <c r="B15" s="3">
        <f>M89</f>
        <v>58</v>
      </c>
      <c r="C15" s="3">
        <f>N86</f>
        <v>13</v>
      </c>
      <c r="D15" s="22"/>
      <c r="E15" s="21"/>
      <c r="F15" s="21"/>
    </row>
    <row r="16" spans="1:6" x14ac:dyDescent="0.2">
      <c r="A16" s="5" t="s">
        <v>8</v>
      </c>
      <c r="B16" s="20">
        <f>M91+N86</f>
        <v>31</v>
      </c>
      <c r="C16" s="20"/>
      <c r="D16" s="22"/>
      <c r="E16" s="21"/>
      <c r="F16" s="21"/>
    </row>
    <row r="19" spans="1:8" x14ac:dyDescent="0.2">
      <c r="A19" s="16"/>
    </row>
    <row r="20" spans="1:8" x14ac:dyDescent="0.2">
      <c r="A20" s="16"/>
    </row>
    <row r="24" spans="1:8" x14ac:dyDescent="0.2">
      <c r="H24" s="14"/>
    </row>
    <row r="47" spans="1:6" x14ac:dyDescent="0.2">
      <c r="A47" s="10"/>
      <c r="B47" s="11"/>
      <c r="C47" s="11"/>
      <c r="D47" s="11"/>
      <c r="E47" s="11"/>
      <c r="F47" s="12"/>
    </row>
    <row r="48" spans="1:6" x14ac:dyDescent="0.2">
      <c r="A48" s="10"/>
      <c r="B48" s="11"/>
      <c r="C48" s="11"/>
      <c r="D48" s="11"/>
      <c r="E48" s="11"/>
      <c r="F48" s="12"/>
    </row>
    <row r="49" spans="1:6" x14ac:dyDescent="0.2">
      <c r="A49" s="10"/>
      <c r="B49" s="11"/>
      <c r="C49" s="11"/>
      <c r="D49" s="11"/>
      <c r="E49" s="11"/>
      <c r="F49" s="12"/>
    </row>
    <row r="50" spans="1:6" x14ac:dyDescent="0.2">
      <c r="A50" s="10"/>
      <c r="B50" s="11"/>
      <c r="C50" s="11"/>
      <c r="D50" s="11"/>
      <c r="E50" s="11"/>
      <c r="F50" s="12"/>
    </row>
    <row r="51" spans="1:6" x14ac:dyDescent="0.2">
      <c r="A51" s="10"/>
      <c r="B51" s="11"/>
      <c r="C51" s="11"/>
      <c r="D51" s="11"/>
      <c r="E51" s="11"/>
      <c r="F51" s="12"/>
    </row>
    <row r="52" spans="1:6" x14ac:dyDescent="0.2">
      <c r="A52" s="10"/>
      <c r="B52" s="11"/>
      <c r="C52" s="11"/>
      <c r="D52" s="11"/>
      <c r="E52" s="11"/>
      <c r="F52" s="12"/>
    </row>
    <row r="53" spans="1:6" x14ac:dyDescent="0.2">
      <c r="A53" s="23" t="s">
        <v>21</v>
      </c>
      <c r="B53" s="24"/>
      <c r="C53" s="24"/>
      <c r="D53" s="24"/>
      <c r="E53" s="24"/>
      <c r="F53" s="25"/>
    </row>
    <row r="54" spans="1:6" x14ac:dyDescent="0.2">
      <c r="A54" s="26"/>
      <c r="B54" s="27"/>
      <c r="C54" s="27"/>
      <c r="D54" s="27"/>
      <c r="E54" s="27"/>
      <c r="F54" s="28"/>
    </row>
    <row r="69" spans="3:5" x14ac:dyDescent="0.2">
      <c r="E69" s="9" t="s">
        <v>20</v>
      </c>
    </row>
    <row r="71" spans="3:5" x14ac:dyDescent="0.2">
      <c r="C71" s="9" t="s">
        <v>20</v>
      </c>
    </row>
    <row r="72" spans="3:5" x14ac:dyDescent="0.2">
      <c r="C72" s="9" t="s">
        <v>20</v>
      </c>
    </row>
    <row r="85" spans="12:15" x14ac:dyDescent="0.2">
      <c r="L85" s="19" t="s">
        <v>13</v>
      </c>
      <c r="M85" s="19"/>
      <c r="N85" s="19"/>
      <c r="O85" s="19"/>
    </row>
    <row r="86" spans="12:15" x14ac:dyDescent="0.2">
      <c r="L86" s="13" t="s">
        <v>14</v>
      </c>
      <c r="M86" s="13">
        <v>90</v>
      </c>
      <c r="N86" s="13">
        <f>(C12/2)-C13</f>
        <v>13</v>
      </c>
      <c r="O86" s="13" t="s">
        <v>14</v>
      </c>
    </row>
    <row r="87" spans="12:15" x14ac:dyDescent="0.2">
      <c r="L87" s="13" t="s">
        <v>15</v>
      </c>
      <c r="M87" s="13">
        <f>(B12/2)-90-M91</f>
        <v>20</v>
      </c>
      <c r="N87" s="13">
        <f>360-(N86+N88+N89+N90+N91)</f>
        <v>104</v>
      </c>
      <c r="O87" s="13" t="s">
        <v>19</v>
      </c>
    </row>
    <row r="88" spans="12:15" x14ac:dyDescent="0.2">
      <c r="L88" s="13" t="s">
        <v>16</v>
      </c>
      <c r="M88" s="13">
        <f>90-M87</f>
        <v>70</v>
      </c>
      <c r="N88" s="13">
        <f>(C12/2)-90+N90</f>
        <v>63</v>
      </c>
      <c r="O88" s="13" t="s">
        <v>16</v>
      </c>
    </row>
    <row r="89" spans="12:15" x14ac:dyDescent="0.2">
      <c r="L89" s="13" t="s">
        <v>17</v>
      </c>
      <c r="M89" s="13">
        <f>(B12/2)-90+M87</f>
        <v>58</v>
      </c>
      <c r="N89" s="13">
        <f>180-C13</f>
        <v>65</v>
      </c>
      <c r="O89" s="13" t="s">
        <v>17</v>
      </c>
    </row>
    <row r="90" spans="12:15" x14ac:dyDescent="0.2">
      <c r="L90" s="13" t="s">
        <v>19</v>
      </c>
      <c r="M90" s="13">
        <f>360-(M86+M87+M88+M89+M91)</f>
        <v>104</v>
      </c>
      <c r="N90" s="13">
        <f>C13-N91</f>
        <v>25</v>
      </c>
      <c r="O90" s="13" t="s">
        <v>15</v>
      </c>
    </row>
    <row r="91" spans="12:15" x14ac:dyDescent="0.2">
      <c r="L91" s="13" t="s">
        <v>18</v>
      </c>
      <c r="M91" s="13">
        <f>(B12/2)-B13</f>
        <v>18</v>
      </c>
      <c r="N91" s="13">
        <v>90</v>
      </c>
      <c r="O91" s="13" t="s">
        <v>18</v>
      </c>
    </row>
    <row r="92" spans="12:15" x14ac:dyDescent="0.2">
      <c r="L92" s="13"/>
      <c r="M92" s="13">
        <f>SUM(M86:M91)</f>
        <v>360</v>
      </c>
      <c r="N92" s="13">
        <f>SUM(N86:N91)</f>
        <v>360</v>
      </c>
      <c r="O92" s="13"/>
    </row>
  </sheetData>
  <sheetProtection sheet="1" insertHyperlinks="0"/>
  <protectedRanges>
    <protectedRange sqref="B9:D9" name="範囲1"/>
  </protectedRanges>
  <mergeCells count="13">
    <mergeCell ref="A4:F5"/>
    <mergeCell ref="E12:F12"/>
    <mergeCell ref="E13:F13"/>
    <mergeCell ref="A6:F7"/>
    <mergeCell ref="C8:F8"/>
    <mergeCell ref="A19:A20"/>
    <mergeCell ref="B9:D9"/>
    <mergeCell ref="E9:F9"/>
    <mergeCell ref="L85:O85"/>
    <mergeCell ref="B16:C16"/>
    <mergeCell ref="E14:F16"/>
    <mergeCell ref="D14:D16"/>
    <mergeCell ref="A53:F54"/>
  </mergeCells>
  <phoneticPr fontId="1"/>
  <printOptions horizontalCentered="1"/>
  <pageMargins left="0.59055118110236204" right="0.59055118110236204" top="0.59055118110236204" bottom="0.59055118110236204" header="0.511811023622047" footer="0.511811023622047"/>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TOMEI Valve Timing Diagram</vt:lpstr>
      <vt:lpstr>'TOMEI Valve Timing Diagram'!Print_Area</vt:lpstr>
    </vt:vector>
  </TitlesOfParts>
  <Company>TOMEI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Eiji HP-VISTA</dc:creator>
  <cp:lastModifiedBy>EIJI.M</cp:lastModifiedBy>
  <cp:lastPrinted>2009-08-22T04:44:23Z</cp:lastPrinted>
  <dcterms:created xsi:type="dcterms:W3CDTF">2009-08-21T21:57:24Z</dcterms:created>
  <dcterms:modified xsi:type="dcterms:W3CDTF">2020-06-18T23:22:51Z</dcterms:modified>
</cp:coreProperties>
</file>